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10" windowWidth="19020" windowHeight="10980"/>
  </bookViews>
  <sheets>
    <sheet name="Jaarrek 2020" sheetId="1" r:id="rId1"/>
    <sheet name="Blad3" sheetId="3" r:id="rId2"/>
    <sheet name="Blad1" sheetId="4" r:id="rId3"/>
    <sheet name="Blad2" sheetId="5" r:id="rId4"/>
  </sheets>
  <calcPr calcId="125725"/>
</workbook>
</file>

<file path=xl/calcChain.xml><?xml version="1.0" encoding="utf-8"?>
<calcChain xmlns="http://schemas.openxmlformats.org/spreadsheetml/2006/main">
  <c r="J54" i="1"/>
  <c r="J68"/>
  <c r="E41"/>
  <c r="E44" s="1"/>
  <c r="G54"/>
  <c r="E25"/>
  <c r="E26" s="1"/>
  <c r="E32"/>
  <c r="J17"/>
  <c r="D17"/>
  <c r="E17"/>
  <c r="K17"/>
  <c r="G68"/>
  <c r="G70" l="1"/>
  <c r="J70"/>
</calcChain>
</file>

<file path=xl/sharedStrings.xml><?xml version="1.0" encoding="utf-8"?>
<sst xmlns="http://schemas.openxmlformats.org/spreadsheetml/2006/main" count="43" uniqueCount="43">
  <si>
    <t>Ontvangen Sponsorgelden</t>
  </si>
  <si>
    <t>Kosten:</t>
  </si>
  <si>
    <t>Resultaat</t>
  </si>
  <si>
    <t>incl.aansluitkosten</t>
  </si>
  <si>
    <t>Afschrijving AED toestellen</t>
  </si>
  <si>
    <t>Vervangingsreserves</t>
  </si>
  <si>
    <t>Aanschaffingswaarde  AED toestellen,</t>
  </si>
  <si>
    <t>Cursussen EHBO</t>
  </si>
  <si>
    <t>Bijdragen cursisten</t>
  </si>
  <si>
    <t>Dotering vervanging oefenpop</t>
  </si>
  <si>
    <t>vervangingsreserve AED onderdelen en oefenpop</t>
  </si>
  <si>
    <t>jaarlijkse dotatie</t>
  </si>
  <si>
    <t>Vervangingsreserve voor oefenpop:</t>
  </si>
  <si>
    <t>Ontvangen giften</t>
  </si>
  <si>
    <t xml:space="preserve">Ontvangen gemeentelijke subsidie </t>
  </si>
  <si>
    <t>Toelichting vervangingsreserves en verplichtingen:</t>
  </si>
  <si>
    <t xml:space="preserve">zelf aangeschafte toestellen, 15 st. incl.aansluitkosten   </t>
  </si>
  <si>
    <t xml:space="preserve">€ 18000, levensduur tax. 10 jr, reservering 10% </t>
  </si>
  <si>
    <t>Vervangingsverplichting 3 AED´s 01/01/2018</t>
  </si>
  <si>
    <t>totaal 15 toestellen</t>
  </si>
  <si>
    <t>(2019-1254)</t>
  </si>
  <si>
    <t>Balans per 31 december 2020 Stg 6 Minuten Zone Westervoort</t>
  </si>
  <si>
    <t>(met vergelijkende cijfers per 31 december 2019)</t>
  </si>
  <si>
    <t>afschrijving t-m 2019</t>
  </si>
  <si>
    <t>afschrijving 2020 10%</t>
  </si>
  <si>
    <t>Boekwaarde per 31 december 2020</t>
  </si>
  <si>
    <t>Vermogen 1 januari 2020</t>
  </si>
  <si>
    <t>resultaat 2020</t>
  </si>
  <si>
    <t>correctie dotatie reserveringen 2020</t>
  </si>
  <si>
    <t>vermogen 31 december 2020</t>
  </si>
  <si>
    <t>dotatie 2020</t>
  </si>
  <si>
    <t>dotatie oefenpop 2020</t>
  </si>
  <si>
    <t>12 AED toestellen saldo 1 januari 2020</t>
  </si>
  <si>
    <t>Resultatenrekening 2020</t>
  </si>
  <si>
    <t>(met vergelijkende cijfers 2019)</t>
  </si>
  <si>
    <t>AED Toestellen Boekwaarde</t>
  </si>
  <si>
    <t>Tegoeden Bank</t>
  </si>
  <si>
    <t>Vermogen incl.vervangingsreserve</t>
  </si>
  <si>
    <t>saldo 31 december 2020</t>
  </si>
  <si>
    <t>Betaalde servicekosten ,onderhoud en verzekering AED's</t>
  </si>
  <si>
    <t>Overige kosten</t>
  </si>
  <si>
    <t>Fiscaalnr.8516.54.496</t>
  </si>
  <si>
    <t xml:space="preserve">vooruit ontvangen cursusgeld </t>
  </si>
</sst>
</file>

<file path=xl/styles.xml><?xml version="1.0" encoding="utf-8"?>
<styleSheet xmlns="http://schemas.openxmlformats.org/spreadsheetml/2006/main">
  <numFmts count="1">
    <numFmt numFmtId="6" formatCode="&quot;€&quot;\ #,##0;[Red]&quot;€&quot;\ \-#,##0"/>
  </numFmts>
  <fonts count="7">
    <font>
      <sz val="10"/>
      <name val="Arial"/>
    </font>
    <font>
      <sz val="8"/>
      <name val="Arial"/>
    </font>
    <font>
      <b/>
      <u/>
      <sz val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0" xfId="0" applyBorder="1"/>
    <xf numFmtId="14" fontId="4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3" xfId="0" applyBorder="1"/>
    <xf numFmtId="0" fontId="0" fillId="0" borderId="0" xfId="0" applyFill="1" applyBorder="1"/>
    <xf numFmtId="6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abSelected="1" zoomScale="118" zoomScaleNormal="118" workbookViewId="0">
      <selection activeCell="H14" sqref="H14"/>
    </sheetView>
  </sheetViews>
  <sheetFormatPr defaultRowHeight="12.5"/>
  <cols>
    <col min="1" max="1" width="9.86328125" customWidth="1"/>
    <col min="3" max="3" width="12.6328125" customWidth="1"/>
    <col min="4" max="5" width="11" bestFit="1" customWidth="1"/>
    <col min="9" max="9" width="12.31640625" customWidth="1"/>
    <col min="10" max="11" width="11" bestFit="1" customWidth="1"/>
    <col min="14" max="14" width="10" customWidth="1"/>
  </cols>
  <sheetData>
    <row r="1" spans="1:11">
      <c r="A1" s="4"/>
    </row>
    <row r="3" spans="1:11" ht="15">
      <c r="A3" s="1" t="s">
        <v>21</v>
      </c>
      <c r="H3" s="4" t="s">
        <v>41</v>
      </c>
    </row>
    <row r="4" spans="1:11">
      <c r="A4" t="s">
        <v>22</v>
      </c>
    </row>
    <row r="6" spans="1:11">
      <c r="D6" s="6">
        <v>44196</v>
      </c>
      <c r="E6" s="6">
        <v>43830</v>
      </c>
      <c r="J6" s="6">
        <v>44196</v>
      </c>
      <c r="K6" s="6">
        <v>43830</v>
      </c>
    </row>
    <row r="8" spans="1:11">
      <c r="A8" t="s">
        <v>35</v>
      </c>
      <c r="D8">
        <v>4439</v>
      </c>
      <c r="E8">
        <v>6339</v>
      </c>
      <c r="G8" t="s">
        <v>37</v>
      </c>
      <c r="J8">
        <v>17129</v>
      </c>
      <c r="K8">
        <v>17471</v>
      </c>
    </row>
    <row r="11" spans="1:11">
      <c r="G11" s="9" t="s">
        <v>42</v>
      </c>
      <c r="J11">
        <v>90</v>
      </c>
      <c r="K11">
        <v>0</v>
      </c>
    </row>
    <row r="12" spans="1:11">
      <c r="A12" s="9"/>
    </row>
    <row r="14" spans="1:11">
      <c r="A14" t="s">
        <v>36</v>
      </c>
      <c r="D14">
        <v>12780</v>
      </c>
      <c r="E14">
        <v>11132</v>
      </c>
    </row>
    <row r="16" spans="1:11">
      <c r="D16" s="2"/>
      <c r="E16" s="2"/>
      <c r="J16" s="2"/>
      <c r="K16" s="2"/>
    </row>
    <row r="17" spans="1:13" ht="12.75" thickBot="1">
      <c r="D17" s="3">
        <f>SUM(D8:D16)</f>
        <v>17219</v>
      </c>
      <c r="E17" s="3">
        <f>SUM(E8:E16)</f>
        <v>17471</v>
      </c>
      <c r="J17" s="3">
        <f>SUM(J8:J16)</f>
        <v>17219</v>
      </c>
      <c r="K17" s="3">
        <f>SUM(K8:K16)</f>
        <v>17471</v>
      </c>
    </row>
    <row r="18" spans="1:13" ht="12.75" thickTop="1"/>
    <row r="19" spans="1:13">
      <c r="A19" s="9"/>
      <c r="D19" s="12"/>
    </row>
    <row r="20" spans="1:13">
      <c r="A20" s="9"/>
      <c r="D20" s="12"/>
    </row>
    <row r="22" spans="1:13">
      <c r="A22" t="s">
        <v>6</v>
      </c>
      <c r="H22" t="s">
        <v>15</v>
      </c>
      <c r="M22" s="7"/>
    </row>
    <row r="23" spans="1:13">
      <c r="A23" t="s">
        <v>3</v>
      </c>
      <c r="C23" t="s">
        <v>20</v>
      </c>
      <c r="E23">
        <v>17946</v>
      </c>
      <c r="G23" s="5"/>
      <c r="H23" t="s">
        <v>16</v>
      </c>
    </row>
    <row r="24" spans="1:13">
      <c r="A24" t="s">
        <v>23</v>
      </c>
      <c r="D24">
        <v>11607</v>
      </c>
      <c r="H24" t="s">
        <v>17</v>
      </c>
      <c r="M24">
        <v>1800</v>
      </c>
    </row>
    <row r="25" spans="1:13">
      <c r="A25" t="s">
        <v>24</v>
      </c>
      <c r="D25" s="2">
        <v>1900</v>
      </c>
      <c r="E25" s="2">
        <f>D24+D25</f>
        <v>13507</v>
      </c>
    </row>
    <row r="26" spans="1:13" ht="12.75" thickBot="1">
      <c r="A26" t="s">
        <v>25</v>
      </c>
      <c r="E26" s="3">
        <f>E23-E25</f>
        <v>4439</v>
      </c>
    </row>
    <row r="27" spans="1:13" ht="12.75" thickTop="1">
      <c r="E27" s="5"/>
      <c r="H27" t="s">
        <v>12</v>
      </c>
    </row>
    <row r="28" spans="1:13">
      <c r="E28" s="5"/>
    </row>
    <row r="29" spans="1:13">
      <c r="A29" t="s">
        <v>26</v>
      </c>
      <c r="E29">
        <v>-345</v>
      </c>
      <c r="H29" t="s">
        <v>11</v>
      </c>
      <c r="L29" s="5"/>
      <c r="M29">
        <v>100</v>
      </c>
    </row>
    <row r="30" spans="1:13">
      <c r="A30" t="s">
        <v>27</v>
      </c>
      <c r="E30" s="5">
        <v>-342</v>
      </c>
      <c r="F30" s="5"/>
      <c r="L30" s="5"/>
    </row>
    <row r="31" spans="1:13">
      <c r="A31" s="9" t="s">
        <v>28</v>
      </c>
      <c r="E31" s="11">
        <v>-1900</v>
      </c>
      <c r="G31" s="5"/>
    </row>
    <row r="32" spans="1:13" ht="12.75" thickBot="1">
      <c r="A32" t="s">
        <v>29</v>
      </c>
      <c r="E32" s="3">
        <f>E29+E30+E31</f>
        <v>-2587</v>
      </c>
      <c r="G32" s="5"/>
      <c r="H32" s="9"/>
      <c r="M32" s="3">
        <v>1900</v>
      </c>
    </row>
    <row r="33" spans="1:13" ht="12.75" thickTop="1">
      <c r="E33" s="5"/>
      <c r="G33" s="5"/>
      <c r="H33" s="9"/>
      <c r="M33" s="5"/>
    </row>
    <row r="34" spans="1:13">
      <c r="H34" s="9"/>
      <c r="M34" s="5"/>
    </row>
    <row r="35" spans="1:13">
      <c r="E35" s="5"/>
      <c r="H35" s="9"/>
      <c r="M35" s="5"/>
    </row>
    <row r="36" spans="1:13">
      <c r="E36" s="5"/>
      <c r="H36" s="9"/>
      <c r="M36" s="5"/>
    </row>
    <row r="37" spans="1:13">
      <c r="A37" s="8" t="s">
        <v>5</v>
      </c>
      <c r="E37" s="5"/>
    </row>
    <row r="38" spans="1:13">
      <c r="A38" s="9" t="s">
        <v>32</v>
      </c>
      <c r="E38">
        <v>11507</v>
      </c>
    </row>
    <row r="39" spans="1:13">
      <c r="A39" s="9" t="s">
        <v>10</v>
      </c>
      <c r="E39">
        <v>3909</v>
      </c>
    </row>
    <row r="40" spans="1:13">
      <c r="A40" s="9" t="s">
        <v>18</v>
      </c>
      <c r="E40" s="2">
        <v>2400</v>
      </c>
    </row>
    <row r="41" spans="1:13">
      <c r="A41" s="8" t="s">
        <v>19</v>
      </c>
      <c r="E41" s="5">
        <f>SUM(E38:E40)</f>
        <v>17816</v>
      </c>
      <c r="H41" s="9"/>
    </row>
    <row r="42" spans="1:13">
      <c r="A42" s="9" t="s">
        <v>31</v>
      </c>
      <c r="E42" s="11">
        <v>100</v>
      </c>
      <c r="H42" s="9"/>
      <c r="M42" s="5"/>
    </row>
    <row r="43" spans="1:13">
      <c r="A43" s="9" t="s">
        <v>30</v>
      </c>
      <c r="E43" s="2">
        <v>1800</v>
      </c>
      <c r="H43" s="9"/>
      <c r="M43" s="5"/>
    </row>
    <row r="44" spans="1:13" ht="12.75" thickBot="1">
      <c r="A44" s="9" t="s">
        <v>38</v>
      </c>
      <c r="E44" s="10">
        <f>E41+E42+E43</f>
        <v>19716</v>
      </c>
    </row>
    <row r="48" spans="1:13" ht="15">
      <c r="A48" s="1" t="s">
        <v>33</v>
      </c>
    </row>
    <row r="49" spans="1:10">
      <c r="A49" s="9" t="s">
        <v>34</v>
      </c>
      <c r="G49" s="4">
        <v>2020</v>
      </c>
      <c r="J49" s="4">
        <v>2019</v>
      </c>
    </row>
    <row r="50" spans="1:10">
      <c r="A50" s="9" t="s">
        <v>8</v>
      </c>
      <c r="G50">
        <v>0</v>
      </c>
      <c r="J50">
        <v>705</v>
      </c>
    </row>
    <row r="51" spans="1:10">
      <c r="A51" t="s">
        <v>0</v>
      </c>
      <c r="G51">
        <v>0</v>
      </c>
      <c r="J51">
        <v>0</v>
      </c>
    </row>
    <row r="52" spans="1:10">
      <c r="A52" t="s">
        <v>13</v>
      </c>
      <c r="G52" s="5">
        <v>25</v>
      </c>
      <c r="J52" s="5">
        <v>25</v>
      </c>
    </row>
    <row r="53" spans="1:10">
      <c r="A53" t="s">
        <v>14</v>
      </c>
      <c r="G53" s="2">
        <v>5000</v>
      </c>
      <c r="J53" s="2">
        <v>4150</v>
      </c>
    </row>
    <row r="54" spans="1:10">
      <c r="G54">
        <f>G51+G53+G52+G50</f>
        <v>5025</v>
      </c>
      <c r="J54">
        <f>J51+J53+J52+J50</f>
        <v>4880</v>
      </c>
    </row>
    <row r="56" spans="1:10">
      <c r="A56" t="s">
        <v>1</v>
      </c>
    </row>
    <row r="57" spans="1:10">
      <c r="A57" t="s">
        <v>4</v>
      </c>
      <c r="F57">
        <v>1800</v>
      </c>
      <c r="I57">
        <v>1800</v>
      </c>
    </row>
    <row r="58" spans="1:10">
      <c r="A58" t="s">
        <v>9</v>
      </c>
      <c r="F58">
        <v>100</v>
      </c>
      <c r="I58">
        <v>100</v>
      </c>
    </row>
    <row r="59" spans="1:10" hidden="1"/>
    <row r="60" spans="1:10">
      <c r="A60" s="9" t="s">
        <v>39</v>
      </c>
      <c r="F60">
        <v>3225</v>
      </c>
      <c r="I60">
        <v>2986</v>
      </c>
    </row>
    <row r="61" spans="1:10">
      <c r="A61" s="9" t="s">
        <v>7</v>
      </c>
      <c r="F61">
        <v>0</v>
      </c>
      <c r="I61">
        <v>900</v>
      </c>
    </row>
    <row r="62" spans="1:10">
      <c r="A62" t="s">
        <v>40</v>
      </c>
      <c r="F62">
        <v>242</v>
      </c>
      <c r="I62">
        <v>298</v>
      </c>
    </row>
    <row r="63" spans="1:10" hidden="1"/>
    <row r="64" spans="1:10" hidden="1"/>
    <row r="65" spans="1:10" hidden="1"/>
    <row r="66" spans="1:10" hidden="1"/>
    <row r="67" spans="1:10" hidden="1">
      <c r="A67" s="9"/>
    </row>
    <row r="68" spans="1:10">
      <c r="F68" s="2"/>
      <c r="G68">
        <f>SUM(F57:F68)</f>
        <v>5367</v>
      </c>
      <c r="I68" s="2"/>
      <c r="J68">
        <f>SUM(I57:I68)</f>
        <v>6084</v>
      </c>
    </row>
    <row r="69" spans="1:10">
      <c r="G69" s="2"/>
      <c r="J69" s="2"/>
    </row>
    <row r="70" spans="1:10" ht="12.75" thickBot="1">
      <c r="A70" t="s">
        <v>2</v>
      </c>
      <c r="G70" s="3">
        <f>G54-G68</f>
        <v>-342</v>
      </c>
      <c r="J70" s="3">
        <f>J54-J68</f>
        <v>-1204</v>
      </c>
    </row>
    <row r="71" spans="1:10" ht="12.75" thickTop="1"/>
  </sheetData>
  <phoneticPr fontId="1" type="noConversion"/>
  <pageMargins left="0.24" right="0.28999999999999998" top="0.86614173228346458" bottom="1.5748031496062993" header="0.86614173228346458" footer="1.5748031496062993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/>
  </sheetViews>
  <sheetFormatPr defaultRowHeight="12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Jaarrek 2020</vt:lpstr>
      <vt:lpstr>Blad3</vt:lpstr>
      <vt:lpstr>Blad1</vt:lpstr>
      <vt:lpstr>Blad2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HP400-BEN</dc:creator>
  <cp:lastModifiedBy>HP400-BEN</cp:lastModifiedBy>
  <cp:lastPrinted>2021-03-19T14:28:17Z</cp:lastPrinted>
  <dcterms:created xsi:type="dcterms:W3CDTF">2013-04-23T12:07:42Z</dcterms:created>
  <dcterms:modified xsi:type="dcterms:W3CDTF">2021-04-14T12:46:29Z</dcterms:modified>
</cp:coreProperties>
</file>